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462A3DD4-B801-5246-98AF-696B24919462}" xr6:coauthVersionLast="47" xr6:coauthVersionMax="47" xr10:uidLastSave="{00000000-0000-0000-0000-000000000000}"/>
  <bookViews>
    <workbookView xWindow="9600" yWindow="2320" windowWidth="26840" windowHeight="20120"/>
  </bookViews>
  <sheets>
    <sheet name="ML 90-013-011-BX" sheetId="1" r:id="rId1"/>
  </sheets>
  <definedNames>
    <definedName name="_xlnm.Print_Area" localSheetId="0">'ML 90-013-011-BX'!$A$1:$J$49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G6" i="1" s="1"/>
  <c r="D5" i="1"/>
  <c r="D6" i="1" s="1"/>
  <c r="E5" i="1"/>
  <c r="F5" i="1"/>
  <c r="G5" i="1"/>
  <c r="F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E6" i="1" l="1"/>
</calcChain>
</file>

<file path=xl/sharedStrings.xml><?xml version="1.0" encoding="utf-8"?>
<sst xmlns="http://schemas.openxmlformats.org/spreadsheetml/2006/main" count="40" uniqueCount="29">
  <si>
    <t>Core</t>
  </si>
  <si>
    <t xml:space="preserve">BX-011   </t>
  </si>
  <si>
    <t>mean</t>
  </si>
  <si>
    <t>s</t>
  </si>
  <si>
    <t>Loc</t>
  </si>
  <si>
    <t>Labrador Sea</t>
  </si>
  <si>
    <t>T ml (a)</t>
  </si>
  <si>
    <t>C14 method</t>
  </si>
  <si>
    <t>AMS</t>
  </si>
  <si>
    <t>T sf (a)</t>
  </si>
  <si>
    <t>Water depth</t>
  </si>
  <si>
    <t>Latitude</t>
  </si>
  <si>
    <t>58.92</t>
  </si>
  <si>
    <t>s (cm/ka)</t>
  </si>
  <si>
    <t>Longitude</t>
  </si>
  <si>
    <t xml:space="preserve"> -47.09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</si>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</sst>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530041E0-0E3F-D94D-87BA-8EAB6EAAAFAD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Wu, G. &amp; C. Hillaire-Marcel (1994): Accelerator mass spectrometry radiocarbon stratigraphies in deep Labrador Sea cores: paleoceanographic implications. - Can. J. Earth Sci., 31, 38-47.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G3" sqref="G3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(D9/(E9)^2+D10/(E10)^2+D11/(E11)^2+D12/(E12)^2)/(1/(E9)^2+1/(E10)^2+1/(E11)^2+1/(E12)^2)</f>
        <v>4625.5574253260411</v>
      </c>
      <c r="E2" s="1">
        <f>1/(1/(E9)^2+1/(E10)^2+1/(E11)^2+1/(E12)^2)^0.5</f>
        <v>34.458366897195056</v>
      </c>
      <c r="F2" s="1">
        <f>(F9/(G9)^2+F10/(G10)^2+F11/(G11)^2+F12/(G12)^2)/(1/(G9)^2+1/(G10)^2+1/(G11)^2+1/(G12)^2)</f>
        <v>4862.3233891309992</v>
      </c>
      <c r="G2" s="1">
        <f>1/(1/(E9)^2+1/(E10)^2+1/(E11)^2+1/(E12)^2)^0.5</f>
        <v>34.458366897195056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INDEX(LINEST(D13:D16,C13:C16,TRUE,FALSE),2)</f>
        <v>2108</v>
      </c>
      <c r="E3" s="9">
        <f>INDEX(LINEST(D13:D16,C13:C16,TRUE,TRUE),2,2)</f>
        <v>257.41297072991523</v>
      </c>
      <c r="F3" s="9">
        <f>INDEX(LINEST(F13:F16,C13:C16,TRUE,FALSE),2)</f>
        <v>2228.5</v>
      </c>
      <c r="G3" s="9">
        <f>INDEX(LINEST(F13:F16,C13:C16,TRUE,TRUE),2,2)</f>
        <v>471.40759964175356</v>
      </c>
      <c r="J3"/>
      <c r="K3"/>
    </row>
    <row r="4" spans="1:11" x14ac:dyDescent="0.2">
      <c r="A4" s="29" t="s">
        <v>10</v>
      </c>
      <c r="B4" s="36">
        <v>2805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 t="s">
        <v>12</v>
      </c>
      <c r="C5" s="18" t="s">
        <v>13</v>
      </c>
      <c r="D5" s="13">
        <f>1/((INDEX(LINEST(D13:D16,C13:C16,TRUE,FALSE),1))/1000)</f>
        <v>2.1528525296017222</v>
      </c>
      <c r="E5" s="13">
        <f>(((INDEX(LINEST(D13:D16,C13:C16,TRUE,TRUE),2,1)/(-INDEX(LINEST(D13:D16,C13:C16,TRUE,TRUE),1,1))^2)^2)^0.5)*1000</f>
        <v>0.10423734527740673</v>
      </c>
      <c r="F5" s="13">
        <f>1/((INDEX(LINEST(F13:F16,C13:C16,TRUE,FALSE),1))/1000)</f>
        <v>2.0140986908358509</v>
      </c>
      <c r="G5" s="13">
        <f>(((INDEX(LINEST(F13:F16,C13:C16,TRUE,TRUE),2,1)/(-INDEX(LINEST(F13:F16,C13:C16,TRUE,TRUE),1,1))^2)^2)^0.5)*1000</f>
        <v>0.16707921498742662</v>
      </c>
      <c r="J5"/>
      <c r="K5"/>
    </row>
    <row r="6" spans="1:11" x14ac:dyDescent="0.2">
      <c r="A6" s="30" t="s">
        <v>14</v>
      </c>
      <c r="B6" s="37" t="s">
        <v>15</v>
      </c>
      <c r="C6" s="20" t="s">
        <v>16</v>
      </c>
      <c r="D6" s="12">
        <f>D5*(D2-D3)/1000</f>
        <v>5.4199298715307664</v>
      </c>
      <c r="E6" s="12">
        <f>(D5*E2+D5*E3+(D2-D3)*E5)/1000</f>
        <v>0.89077945012817239</v>
      </c>
      <c r="F6" s="12">
        <f>F5*(F2-F3)/1000</f>
        <v>5.3047802399415893</v>
      </c>
      <c r="G6" s="12">
        <f>(F5*G2+F5*G3+(F2-F3)*G5)/1000</f>
        <v>1.4589211252160397</v>
      </c>
      <c r="J6"/>
      <c r="K6"/>
    </row>
    <row r="7" spans="1:11" x14ac:dyDescent="0.2">
      <c r="A7" s="22" t="s">
        <v>17</v>
      </c>
      <c r="B7" s="23" t="s">
        <v>18</v>
      </c>
      <c r="C7" s="21" t="s">
        <v>19</v>
      </c>
      <c r="D7" s="24" t="s">
        <v>20</v>
      </c>
      <c r="E7" s="25" t="s">
        <v>3</v>
      </c>
      <c r="F7" s="24" t="s">
        <v>21</v>
      </c>
      <c r="G7" s="25" t="s">
        <v>22</v>
      </c>
      <c r="H7" s="25" t="s">
        <v>23</v>
      </c>
      <c r="I7" s="25" t="s">
        <v>24</v>
      </c>
      <c r="J7" s="25" t="s">
        <v>25</v>
      </c>
      <c r="K7"/>
    </row>
    <row r="8" spans="1:11" x14ac:dyDescent="0.2">
      <c r="A8" s="26" t="s">
        <v>26</v>
      </c>
      <c r="B8" s="26" t="s">
        <v>26</v>
      </c>
      <c r="C8" s="26" t="s">
        <v>26</v>
      </c>
      <c r="D8" s="27" t="s">
        <v>27</v>
      </c>
      <c r="E8" s="27" t="s">
        <v>27</v>
      </c>
      <c r="F8" s="27" t="s">
        <v>27</v>
      </c>
      <c r="G8" s="27" t="s">
        <v>27</v>
      </c>
      <c r="H8" s="27" t="s">
        <v>27</v>
      </c>
      <c r="I8" s="27" t="s">
        <v>27</v>
      </c>
      <c r="J8" s="27" t="s">
        <v>27</v>
      </c>
      <c r="K8"/>
    </row>
    <row r="9" spans="1:11" x14ac:dyDescent="0.2">
      <c r="A9" s="6">
        <v>0</v>
      </c>
      <c r="B9" s="7">
        <v>2</v>
      </c>
      <c r="C9" s="8">
        <f t="shared" ref="C9:C24" si="0">AVERAGE(A9,B9)</f>
        <v>1</v>
      </c>
      <c r="D9" s="9">
        <v>4570</v>
      </c>
      <c r="E9" s="9">
        <v>70</v>
      </c>
      <c r="F9" s="33">
        <v>4800</v>
      </c>
      <c r="G9" s="33">
        <v>4685</v>
      </c>
      <c r="H9" s="33">
        <v>4836</v>
      </c>
      <c r="I9" s="33">
        <v>4553</v>
      </c>
      <c r="J9" s="33">
        <v>4889</v>
      </c>
      <c r="K9"/>
    </row>
    <row r="10" spans="1:11" x14ac:dyDescent="0.2">
      <c r="A10" s="6">
        <v>0</v>
      </c>
      <c r="B10" s="7">
        <v>2</v>
      </c>
      <c r="C10" s="8">
        <f t="shared" si="0"/>
        <v>1</v>
      </c>
      <c r="D10" s="9">
        <v>4590</v>
      </c>
      <c r="E10" s="9">
        <v>70</v>
      </c>
      <c r="F10" s="14">
        <v>4810</v>
      </c>
      <c r="G10" s="14">
        <v>4714</v>
      </c>
      <c r="H10" s="14">
        <v>4847</v>
      </c>
      <c r="I10" s="14">
        <v>4580</v>
      </c>
      <c r="J10" s="14">
        <v>4954</v>
      </c>
      <c r="K10"/>
    </row>
    <row r="11" spans="1:11" x14ac:dyDescent="0.2">
      <c r="A11" s="6">
        <v>2</v>
      </c>
      <c r="B11" s="7">
        <v>4</v>
      </c>
      <c r="C11" s="8">
        <f t="shared" si="0"/>
        <v>3</v>
      </c>
      <c r="D11" s="9">
        <v>4600</v>
      </c>
      <c r="E11" s="9">
        <v>60</v>
      </c>
      <c r="F11" s="14">
        <v>4820</v>
      </c>
      <c r="G11" s="14">
        <v>4787</v>
      </c>
      <c r="H11" s="14">
        <v>4847</v>
      </c>
      <c r="I11" s="14">
        <v>4631</v>
      </c>
      <c r="J11" s="14">
        <v>4937</v>
      </c>
      <c r="K11"/>
    </row>
    <row r="12" spans="1:11" x14ac:dyDescent="0.2">
      <c r="A12" s="6">
        <v>4</v>
      </c>
      <c r="B12" s="7">
        <v>6</v>
      </c>
      <c r="C12" s="8">
        <f t="shared" si="0"/>
        <v>5</v>
      </c>
      <c r="D12" s="9">
        <v>4790</v>
      </c>
      <c r="E12" s="9">
        <v>80</v>
      </c>
      <c r="F12" s="14">
        <v>5030</v>
      </c>
      <c r="G12" s="14">
        <v>4880</v>
      </c>
      <c r="H12" s="14">
        <v>5212</v>
      </c>
      <c r="I12" s="14">
        <v>4830</v>
      </c>
      <c r="J12" s="14">
        <v>5282</v>
      </c>
      <c r="K12"/>
    </row>
    <row r="13" spans="1:11" x14ac:dyDescent="0.2">
      <c r="A13" s="6">
        <v>6</v>
      </c>
      <c r="B13" s="7">
        <v>8</v>
      </c>
      <c r="C13" s="8">
        <f t="shared" si="0"/>
        <v>7</v>
      </c>
      <c r="D13" s="9">
        <v>5320</v>
      </c>
      <c r="E13" s="9">
        <v>60</v>
      </c>
      <c r="F13" s="14">
        <v>5660</v>
      </c>
      <c r="G13" s="14">
        <v>5605</v>
      </c>
      <c r="H13" s="14">
        <v>5729</v>
      </c>
      <c r="I13" s="14">
        <v>5569</v>
      </c>
      <c r="J13" s="14">
        <v>5841</v>
      </c>
      <c r="K13"/>
    </row>
    <row r="14" spans="1:11" x14ac:dyDescent="0.2">
      <c r="A14" s="6">
        <v>8</v>
      </c>
      <c r="B14" s="7">
        <v>10</v>
      </c>
      <c r="C14" s="8">
        <f t="shared" si="0"/>
        <v>9</v>
      </c>
      <c r="D14" s="9">
        <v>6390</v>
      </c>
      <c r="E14" s="9">
        <v>80</v>
      </c>
      <c r="F14" s="14">
        <v>6850</v>
      </c>
      <c r="G14" s="14">
        <v>6749</v>
      </c>
      <c r="H14" s="14">
        <v>6931</v>
      </c>
      <c r="I14" s="14">
        <v>6671</v>
      </c>
      <c r="J14" s="14">
        <v>7021</v>
      </c>
      <c r="K14"/>
    </row>
    <row r="15" spans="1:11" x14ac:dyDescent="0.2">
      <c r="A15" s="6">
        <v>12</v>
      </c>
      <c r="B15" s="7">
        <v>14</v>
      </c>
      <c r="C15" s="8">
        <f t="shared" si="0"/>
        <v>13</v>
      </c>
      <c r="D15" s="9">
        <v>8000</v>
      </c>
      <c r="E15" s="9">
        <v>70</v>
      </c>
      <c r="F15" s="14">
        <v>8400</v>
      </c>
      <c r="G15" s="14">
        <v>8342</v>
      </c>
      <c r="H15" s="14">
        <v>8474</v>
      </c>
      <c r="I15" s="14">
        <v>8292</v>
      </c>
      <c r="J15" s="14">
        <v>8554</v>
      </c>
      <c r="K15"/>
    </row>
    <row r="16" spans="1:11" x14ac:dyDescent="0.2">
      <c r="A16" s="6">
        <v>14</v>
      </c>
      <c r="B16" s="7">
        <v>16</v>
      </c>
      <c r="C16" s="8">
        <f t="shared" si="0"/>
        <v>15</v>
      </c>
      <c r="D16" s="9">
        <v>9160</v>
      </c>
      <c r="E16" s="9">
        <v>80</v>
      </c>
      <c r="F16" s="14">
        <v>9850</v>
      </c>
      <c r="G16" s="14">
        <v>9736</v>
      </c>
      <c r="H16" s="14">
        <v>9908</v>
      </c>
      <c r="I16" s="14">
        <v>9588</v>
      </c>
      <c r="J16" s="14">
        <v>9973</v>
      </c>
      <c r="K16"/>
    </row>
    <row r="17" spans="1:11" x14ac:dyDescent="0.2">
      <c r="A17" s="6">
        <v>17</v>
      </c>
      <c r="B17" s="7">
        <v>19</v>
      </c>
      <c r="C17" s="8">
        <f t="shared" si="0"/>
        <v>18</v>
      </c>
      <c r="D17" s="9">
        <v>10550</v>
      </c>
      <c r="E17" s="9">
        <v>110</v>
      </c>
      <c r="F17" s="14">
        <v>11840</v>
      </c>
      <c r="G17" s="14">
        <v>11553</v>
      </c>
      <c r="H17" s="14">
        <v>12114</v>
      </c>
      <c r="I17" s="14">
        <v>11341</v>
      </c>
      <c r="J17" s="14">
        <v>12304</v>
      </c>
      <c r="K17"/>
    </row>
    <row r="18" spans="1:11" x14ac:dyDescent="0.2">
      <c r="A18" s="6">
        <v>17</v>
      </c>
      <c r="B18" s="7">
        <v>19</v>
      </c>
      <c r="C18" s="8">
        <f t="shared" si="0"/>
        <v>18</v>
      </c>
      <c r="D18" s="9">
        <v>10490</v>
      </c>
      <c r="E18" s="9">
        <v>120</v>
      </c>
      <c r="F18" s="14">
        <v>11700</v>
      </c>
      <c r="G18" s="14">
        <v>11429</v>
      </c>
      <c r="H18" s="14">
        <v>12017</v>
      </c>
      <c r="I18" s="14">
        <v>11107</v>
      </c>
      <c r="J18" s="14">
        <v>12248</v>
      </c>
      <c r="K18"/>
    </row>
    <row r="19" spans="1:11" x14ac:dyDescent="0.2">
      <c r="A19" s="6">
        <v>19</v>
      </c>
      <c r="B19" s="7">
        <v>21</v>
      </c>
      <c r="C19" s="8">
        <f t="shared" si="0"/>
        <v>20</v>
      </c>
      <c r="D19" s="9">
        <v>10950</v>
      </c>
      <c r="E19" s="9">
        <v>80</v>
      </c>
      <c r="F19" s="14">
        <v>12480</v>
      </c>
      <c r="G19" s="14">
        <v>12360</v>
      </c>
      <c r="H19" s="14">
        <v>12581</v>
      </c>
      <c r="I19" s="14">
        <v>12221</v>
      </c>
      <c r="J19" s="14">
        <v>12677</v>
      </c>
      <c r="K19"/>
    </row>
    <row r="20" spans="1:11" x14ac:dyDescent="0.2">
      <c r="A20" s="6">
        <v>21</v>
      </c>
      <c r="B20" s="7">
        <v>23</v>
      </c>
      <c r="C20" s="8">
        <f t="shared" si="0"/>
        <v>22</v>
      </c>
      <c r="D20" s="9">
        <v>11980</v>
      </c>
      <c r="E20" s="9">
        <v>90</v>
      </c>
      <c r="F20" s="14">
        <v>13510</v>
      </c>
      <c r="G20" s="14">
        <v>13382</v>
      </c>
      <c r="H20" s="14">
        <v>13644</v>
      </c>
      <c r="I20" s="14">
        <v>13273</v>
      </c>
      <c r="J20" s="14">
        <v>13797</v>
      </c>
      <c r="K20"/>
    </row>
    <row r="21" spans="1:11" x14ac:dyDescent="0.2">
      <c r="A21" s="6">
        <v>21</v>
      </c>
      <c r="B21" s="7">
        <v>23</v>
      </c>
      <c r="C21" s="8">
        <f t="shared" si="0"/>
        <v>22</v>
      </c>
      <c r="D21" s="9">
        <v>11990</v>
      </c>
      <c r="E21" s="9">
        <v>90</v>
      </c>
      <c r="F21" s="14">
        <v>13520</v>
      </c>
      <c r="G21" s="14">
        <v>13392</v>
      </c>
      <c r="H21" s="14">
        <v>13656</v>
      </c>
      <c r="I21" s="14">
        <v>13282</v>
      </c>
      <c r="J21" s="14">
        <v>13809</v>
      </c>
      <c r="K21"/>
    </row>
    <row r="22" spans="1:11" x14ac:dyDescent="0.2">
      <c r="A22" s="6">
        <v>25</v>
      </c>
      <c r="B22" s="7">
        <v>27</v>
      </c>
      <c r="C22" s="8">
        <f t="shared" si="0"/>
        <v>26</v>
      </c>
      <c r="D22" s="9">
        <v>12160</v>
      </c>
      <c r="E22" s="9">
        <v>80</v>
      </c>
      <c r="F22" s="14">
        <v>13710</v>
      </c>
      <c r="G22" s="14">
        <v>13580</v>
      </c>
      <c r="H22" s="14">
        <v>13851</v>
      </c>
      <c r="I22" s="14">
        <v>13465</v>
      </c>
      <c r="J22" s="14">
        <v>14003</v>
      </c>
      <c r="K22"/>
    </row>
    <row r="23" spans="1:11" x14ac:dyDescent="0.2">
      <c r="A23" s="6">
        <v>29</v>
      </c>
      <c r="B23" s="7">
        <v>31</v>
      </c>
      <c r="C23" s="8">
        <f t="shared" si="0"/>
        <v>30</v>
      </c>
      <c r="D23" s="9">
        <v>12720</v>
      </c>
      <c r="E23" s="9">
        <v>90</v>
      </c>
      <c r="F23" s="14">
        <v>14400</v>
      </c>
      <c r="G23" s="14">
        <v>14223</v>
      </c>
      <c r="H23" s="14">
        <v>14592</v>
      </c>
      <c r="I23" s="14">
        <v>14062</v>
      </c>
      <c r="J23" s="14">
        <v>14792</v>
      </c>
      <c r="K23"/>
    </row>
    <row r="24" spans="1:11" x14ac:dyDescent="0.2">
      <c r="A24" s="2">
        <v>31</v>
      </c>
      <c r="B24" s="3">
        <v>33</v>
      </c>
      <c r="C24" s="4">
        <f t="shared" si="0"/>
        <v>32</v>
      </c>
      <c r="D24" s="5">
        <v>12510</v>
      </c>
      <c r="E24" s="5">
        <v>80</v>
      </c>
      <c r="F24" s="16">
        <v>14130</v>
      </c>
      <c r="G24" s="16">
        <v>13976</v>
      </c>
      <c r="H24" s="16">
        <v>14290</v>
      </c>
      <c r="I24" s="16">
        <v>13833</v>
      </c>
      <c r="J24" s="16">
        <v>14471</v>
      </c>
      <c r="K24"/>
    </row>
    <row r="25" spans="1:11" x14ac:dyDescent="0.2">
      <c r="A25" s="8"/>
      <c r="B25" s="8"/>
      <c r="C25" s="8"/>
      <c r="D25" s="15"/>
      <c r="E25" s="15"/>
      <c r="F25" s="15"/>
      <c r="G25" s="15"/>
      <c r="J25"/>
      <c r="K25"/>
    </row>
    <row r="26" spans="1:11" x14ac:dyDescent="0.2">
      <c r="A26" t="s">
        <v>28</v>
      </c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 s="11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2" spans="1:11" x14ac:dyDescent="0.2">
      <c r="C32" s="11"/>
      <c r="D32" s="11"/>
      <c r="J32"/>
      <c r="K32"/>
    </row>
    <row r="33" spans="3:11" x14ac:dyDescent="0.2">
      <c r="C33" s="11"/>
      <c r="D33" s="11"/>
      <c r="J33"/>
      <c r="K33"/>
    </row>
    <row r="34" spans="3:11" x14ac:dyDescent="0.2">
      <c r="C34" s="11"/>
      <c r="D34" s="11"/>
      <c r="J34"/>
      <c r="K34"/>
    </row>
    <row r="35" spans="3:11" x14ac:dyDescent="0.2">
      <c r="C35" s="11"/>
      <c r="D35" s="11"/>
      <c r="J35"/>
      <c r="K35"/>
    </row>
    <row r="36" spans="3:11" x14ac:dyDescent="0.2">
      <c r="C36" s="11"/>
      <c r="D36" s="11"/>
      <c r="J36"/>
      <c r="K36"/>
    </row>
    <row r="37" spans="3:11" x14ac:dyDescent="0.2">
      <c r="C37" s="11"/>
      <c r="D37" s="11"/>
      <c r="J37"/>
      <c r="K37"/>
    </row>
    <row r="44" spans="3:11" x14ac:dyDescent="0.2">
      <c r="D44"/>
    </row>
    <row r="45" spans="3:11" x14ac:dyDescent="0.2">
      <c r="D45"/>
    </row>
    <row r="46" spans="3:11" x14ac:dyDescent="0.2">
      <c r="D46"/>
    </row>
    <row r="47" spans="3:11" x14ac:dyDescent="0.2">
      <c r="D47"/>
    </row>
    <row r="48" spans="3:11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90-013-011-BX</vt:lpstr>
      <vt:lpstr>'ML 90-013-011-BX'!Druckbereich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2022-01-27T14:12:20Z</dcterms:created>
  <dcterms:modified xsi:type="dcterms:W3CDTF">2022-01-27T14:12:20Z</dcterms:modified>
</cp:coreProperties>
</file>