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6B694DD2-A691-6140-9D0D-74E6FBD6DA77}" xr6:coauthVersionLast="47" xr6:coauthVersionMax="47" xr10:uidLastSave="{00000000-0000-0000-0000-000000000000}"/>
  <bookViews>
    <workbookView xWindow="1080" yWindow="500" windowWidth="14840" windowHeight="10740"/>
  </bookViews>
  <sheets>
    <sheet name="ML ENO66-34" sheetId="1" r:id="rId1"/>
  </sheets>
  <definedNames>
    <definedName name="_xlnm.Print_Area" localSheetId="0">'ML ENO66-34'!$A$1:$J$41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</calcChain>
</file>

<file path=xl/sharedStrings.xml><?xml version="1.0" encoding="utf-8"?>
<sst xmlns="http://schemas.openxmlformats.org/spreadsheetml/2006/main" count="38" uniqueCount="27">
  <si>
    <t>Core</t>
  </si>
  <si>
    <t>EN066-34</t>
  </si>
  <si>
    <t>mean</t>
  </si>
  <si>
    <t>s</t>
  </si>
  <si>
    <t>Loc</t>
  </si>
  <si>
    <t>Eq.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</si>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</sst>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D7C68B28-BAD8-0D4B-A218-85C780BDE98F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DuBois, L.G. and Prell, W.L. (1988): Effects of carbonate dissolution on the radiocarbon age structure of sediment mixed layers.- Deep-Sea Research, 35: 1875-1885.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F3" sqref="F3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40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4176.7169563791404</v>
      </c>
      <c r="E2" s="1">
        <f>1/(1/(E9)^2+1/(E10)^2)^0.5</f>
        <v>130.39285193100082</v>
      </c>
      <c r="F2" s="1">
        <f>(F9/(E9)^2+F10/(E10)^2)/(1/(E9)^2+1/(E10)^2)</f>
        <v>4240.075434568711</v>
      </c>
      <c r="G2" s="1">
        <f>1/(1/(E9)^2+1/(E10)^2)^0.5</f>
        <v>130.39285193100082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INDEX(LINEST(D11:D14,C11:C14,TRUE,FALSE),2)</f>
        <v>2145.5</v>
      </c>
      <c r="E3" s="2">
        <f>INDEX(LINEST(D11:D14,C11:C14,TRUE,TRUE),2,2)</f>
        <v>879.44400049121907</v>
      </c>
      <c r="F3" s="2">
        <f>INDEX(LINEST(F11:F14,C11:C14,TRUE,FALSE),2)</f>
        <v>2005</v>
      </c>
      <c r="G3" s="2">
        <f>INDEX(LINEST(F11:F14,C11:C14,TRUE,TRUE),2,2)</f>
        <v>753.80037145122105</v>
      </c>
      <c r="J3"/>
      <c r="K3"/>
    </row>
    <row r="4" spans="1:11" x14ac:dyDescent="0.2">
      <c r="A4" s="21" t="s">
        <v>10</v>
      </c>
      <c r="B4" s="31">
        <v>4713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2.96</v>
      </c>
      <c r="C5" s="10" t="s">
        <v>12</v>
      </c>
      <c r="D5" s="6">
        <f>1/((INDEX(LINEST(D11:D14,C11:C14,TRUE,FALSE),1))/1000)</f>
        <v>1.8552875695732838</v>
      </c>
      <c r="E5" s="6">
        <f>(((INDEX(LINEST(D11:D14,C11:C14,TRUE,TRUE),2,1)/(-INDEX(LINEST(D11:D14,C11:C14,TRUE,TRUE),1,1))^2)^2)^0.5)*1000</f>
        <v>0.27462655004801023</v>
      </c>
      <c r="F5" s="6">
        <f>1/((INDEX(LINEST(F11:F14,C11:C14,TRUE,FALSE),1))/1000)</f>
        <v>1.6483516483516485</v>
      </c>
      <c r="G5" s="6">
        <f>(((INDEX(LINEST(F11:F14,C11:C14,TRUE,TRUE),2,1)/(-INDEX(LINEST(F11:F14,C11:C14,TRUE,TRUE),1,1))^2)^2)^0.5)*1000</f>
        <v>0.18580951153</v>
      </c>
      <c r="J5"/>
      <c r="K5"/>
    </row>
    <row r="6" spans="1:11" x14ac:dyDescent="0.2">
      <c r="A6" s="22" t="s">
        <v>13</v>
      </c>
      <c r="B6" s="27">
        <v>-19.989999999999998</v>
      </c>
      <c r="C6" s="12" t="s">
        <v>14</v>
      </c>
      <c r="D6" s="5">
        <f>D5*(D2-D3)/1000</f>
        <v>3.7684915702766979</v>
      </c>
      <c r="E6" s="5">
        <f>(D5*E2+D5*E3+(D2-D3)*E5)/1000</f>
        <v>2.4313638647253781</v>
      </c>
      <c r="F6" s="5">
        <f>F5*(F2-F3)/1000</f>
        <v>3.6841902767616119</v>
      </c>
      <c r="G6" s="5">
        <f>(F5*G2+F5*G3+(F2-F3)*G5)/1000</f>
        <v>1.8727596319533575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4">
        <v>0</v>
      </c>
      <c r="B9" s="35">
        <v>2</v>
      </c>
      <c r="C9" s="32">
        <v>1</v>
      </c>
      <c r="D9" s="2">
        <v>4190</v>
      </c>
      <c r="E9" s="36">
        <v>225</v>
      </c>
      <c r="F9" s="25">
        <v>4260</v>
      </c>
      <c r="G9" s="25">
        <v>3931</v>
      </c>
      <c r="H9" s="25">
        <v>4538</v>
      </c>
      <c r="I9" s="25">
        <v>3639</v>
      </c>
      <c r="J9" s="25">
        <v>4835</v>
      </c>
      <c r="K9"/>
    </row>
    <row r="10" spans="1:11" x14ac:dyDescent="0.2">
      <c r="A10" s="34">
        <v>2</v>
      </c>
      <c r="B10" s="35">
        <v>4</v>
      </c>
      <c r="C10" s="32">
        <v>3</v>
      </c>
      <c r="D10" s="2">
        <v>4170</v>
      </c>
      <c r="E10" s="36">
        <v>160</v>
      </c>
      <c r="F10" s="7">
        <v>4230</v>
      </c>
      <c r="G10" s="7">
        <v>3988</v>
      </c>
      <c r="H10" s="7">
        <v>4427</v>
      </c>
      <c r="I10" s="7">
        <v>3807</v>
      </c>
      <c r="J10" s="7">
        <v>4651</v>
      </c>
      <c r="K10"/>
    </row>
    <row r="11" spans="1:11" x14ac:dyDescent="0.2">
      <c r="A11" s="34">
        <v>5</v>
      </c>
      <c r="B11" s="35">
        <v>7</v>
      </c>
      <c r="C11" s="32">
        <v>6</v>
      </c>
      <c r="D11" s="2">
        <v>4965</v>
      </c>
      <c r="E11" s="36">
        <v>165</v>
      </c>
      <c r="F11" s="7">
        <v>5290</v>
      </c>
      <c r="G11" s="7">
        <v>5033</v>
      </c>
      <c r="H11" s="7">
        <v>5477</v>
      </c>
      <c r="I11" s="7">
        <v>4833</v>
      </c>
      <c r="J11" s="7">
        <v>5642</v>
      </c>
      <c r="K11"/>
    </row>
    <row r="12" spans="1:11" x14ac:dyDescent="0.2">
      <c r="A12" s="34">
        <v>8</v>
      </c>
      <c r="B12" s="35">
        <v>10</v>
      </c>
      <c r="C12" s="32">
        <v>9</v>
      </c>
      <c r="D12" s="2">
        <v>7555</v>
      </c>
      <c r="E12" s="36">
        <v>275</v>
      </c>
      <c r="F12" s="7">
        <v>7950</v>
      </c>
      <c r="G12" s="7">
        <v>7678</v>
      </c>
      <c r="H12" s="7">
        <v>8261</v>
      </c>
      <c r="I12" s="7">
        <v>7445</v>
      </c>
      <c r="J12" s="7">
        <v>8508</v>
      </c>
      <c r="K12"/>
    </row>
    <row r="13" spans="1:11" x14ac:dyDescent="0.2">
      <c r="A13" s="34">
        <v>11</v>
      </c>
      <c r="B13" s="35">
        <v>13</v>
      </c>
      <c r="C13" s="32">
        <v>12</v>
      </c>
      <c r="D13" s="2">
        <v>8740</v>
      </c>
      <c r="E13" s="36">
        <v>335</v>
      </c>
      <c r="F13" s="7">
        <v>9380</v>
      </c>
      <c r="G13" s="7">
        <v>8960</v>
      </c>
      <c r="H13" s="7">
        <v>9780</v>
      </c>
      <c r="I13" s="7">
        <v>8466</v>
      </c>
      <c r="J13" s="7">
        <v>10026</v>
      </c>
      <c r="K13"/>
    </row>
    <row r="14" spans="1:11" x14ac:dyDescent="0.2">
      <c r="A14" s="37">
        <v>14</v>
      </c>
      <c r="B14" s="38">
        <v>16</v>
      </c>
      <c r="C14" s="33">
        <v>15</v>
      </c>
      <c r="D14" s="39">
        <v>9960</v>
      </c>
      <c r="E14" s="28">
        <v>300</v>
      </c>
      <c r="F14" s="8">
        <v>10880</v>
      </c>
      <c r="G14" s="8">
        <v>10348</v>
      </c>
      <c r="H14" s="8">
        <v>11203</v>
      </c>
      <c r="I14" s="8">
        <v>9986</v>
      </c>
      <c r="J14" s="8">
        <v>11899</v>
      </c>
      <c r="K14"/>
    </row>
    <row r="15" spans="1:11" x14ac:dyDescent="0.2">
      <c r="A15" s="29"/>
      <c r="B15" s="29"/>
      <c r="C15" s="29"/>
      <c r="D15" s="30"/>
      <c r="E15" s="30"/>
      <c r="J15"/>
      <c r="K15"/>
    </row>
    <row r="16" spans="1:11" x14ac:dyDescent="0.2">
      <c r="A16" t="s">
        <v>26</v>
      </c>
      <c r="D16"/>
      <c r="J16"/>
      <c r="K16"/>
    </row>
    <row r="17" spans="4:11" x14ac:dyDescent="0.2">
      <c r="D17"/>
      <c r="J17"/>
      <c r="K17"/>
    </row>
    <row r="18" spans="4:11" x14ac:dyDescent="0.2">
      <c r="D18"/>
      <c r="J18"/>
      <c r="K18"/>
    </row>
    <row r="19" spans="4:11" x14ac:dyDescent="0.2">
      <c r="D19"/>
      <c r="J19"/>
      <c r="K19"/>
    </row>
    <row r="20" spans="4:11" x14ac:dyDescent="0.2">
      <c r="D20"/>
      <c r="J20"/>
      <c r="K20"/>
    </row>
    <row r="21" spans="4:11" x14ac:dyDescent="0.2">
      <c r="D21"/>
      <c r="J21"/>
      <c r="K21"/>
    </row>
    <row r="22" spans="4:11" x14ac:dyDescent="0.2">
      <c r="D22"/>
      <c r="J22"/>
      <c r="K22"/>
    </row>
    <row r="23" spans="4:11" x14ac:dyDescent="0.2">
      <c r="D23"/>
      <c r="J23"/>
      <c r="K23"/>
    </row>
    <row r="24" spans="4:11" x14ac:dyDescent="0.2">
      <c r="D24"/>
      <c r="I24" s="4"/>
      <c r="J24"/>
      <c r="K24"/>
    </row>
    <row r="25" spans="4:11" x14ac:dyDescent="0.2">
      <c r="D25"/>
      <c r="I25" s="4"/>
      <c r="J25"/>
      <c r="K25"/>
    </row>
    <row r="26" spans="4:11" x14ac:dyDescent="0.2">
      <c r="D26"/>
      <c r="I26" s="4"/>
      <c r="J26"/>
      <c r="K26"/>
    </row>
    <row r="27" spans="4:11" x14ac:dyDescent="0.2">
      <c r="D27"/>
      <c r="I27" s="4"/>
      <c r="J27"/>
    </row>
    <row r="28" spans="4:11" x14ac:dyDescent="0.2">
      <c r="D28"/>
      <c r="J28"/>
    </row>
    <row r="29" spans="4:11" x14ac:dyDescent="0.2">
      <c r="D29"/>
      <c r="J29"/>
    </row>
    <row r="30" spans="4:11" x14ac:dyDescent="0.2">
      <c r="D30"/>
      <c r="J30"/>
    </row>
    <row r="31" spans="4:11" x14ac:dyDescent="0.2">
      <c r="D31"/>
      <c r="J31"/>
    </row>
    <row r="32" spans="4:11" x14ac:dyDescent="0.2">
      <c r="D32"/>
      <c r="J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ENO66-34</vt:lpstr>
      <vt:lpstr>'ML ENO66-34'!Druckbereich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2022-01-27T14:15:08Z</dcterms:created>
  <dcterms:modified xsi:type="dcterms:W3CDTF">2022-01-27T14:15:08Z</dcterms:modified>
</cp:coreProperties>
</file>